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Technical Papers\Frequency Response Paper\Volume Study views\MPS4264\"/>
    </mc:Choice>
  </mc:AlternateContent>
  <xr:revisionPtr revIDLastSave="0" documentId="8_{DBF8803C-6471-4BDC-AF39-78ED44DE7CCC}" xr6:coauthVersionLast="47" xr6:coauthVersionMax="47" xr10:uidLastSave="{00000000-0000-0000-0000-000000000000}"/>
  <bookViews>
    <workbookView xWindow="1155" yWindow="1965" windowWidth="22815" windowHeight="11385" xr2:uid="{FA260188-7F9E-48BA-9047-54CBF0B7906B}"/>
  </bookViews>
  <sheets>
    <sheet name="70MPS Connector" sheetId="1" r:id="rId1"/>
    <sheet name="TCU Internal Tub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28" i="1"/>
  <c r="F32" i="1"/>
  <c r="F30" i="1"/>
  <c r="F23" i="1"/>
  <c r="F24" i="1"/>
  <c r="F25" i="1"/>
  <c r="F26" i="1"/>
  <c r="F27" i="1"/>
  <c r="F22" i="1"/>
  <c r="F12" i="1"/>
  <c r="F31" i="1" s="1"/>
  <c r="F7" i="1"/>
  <c r="B23" i="1"/>
  <c r="B24" i="1"/>
  <c r="B25" i="1"/>
  <c r="B26" i="1"/>
  <c r="B27" i="1"/>
  <c r="B22" i="1"/>
  <c r="B12" i="1"/>
  <c r="B7" i="1"/>
  <c r="F34" i="1" l="1"/>
  <c r="F35" i="1"/>
  <c r="F33" i="1"/>
  <c r="B30" i="1"/>
  <c r="B31" i="1"/>
  <c r="B34" i="1"/>
  <c r="B32" i="1"/>
  <c r="B33" i="1"/>
  <c r="B29" i="1"/>
</calcChain>
</file>

<file path=xl/sharedStrings.xml><?xml version="1.0" encoding="utf-8"?>
<sst xmlns="http://schemas.openxmlformats.org/spreadsheetml/2006/main" count="224" uniqueCount="80">
  <si>
    <t>Tube ID:</t>
  </si>
  <si>
    <t xml:space="preserve">Gaskage Volume per channel: </t>
  </si>
  <si>
    <t>Header Volume per channel:</t>
  </si>
  <si>
    <t>Tube Volumes:</t>
  </si>
  <si>
    <t>Gakage o-ring ID:</t>
  </si>
  <si>
    <t xml:space="preserve">Gaskage Thickness: </t>
  </si>
  <si>
    <t>Gaskage Volume:</t>
  </si>
  <si>
    <t xml:space="preserve">Header thickness: </t>
  </si>
  <si>
    <t>70MPS-M Connector Volume  (.063 Tubes)</t>
  </si>
  <si>
    <t>*Dimensions in Inches*</t>
  </si>
  <si>
    <t xml:space="preserve">Tube Length 1: </t>
  </si>
  <si>
    <t>Tube Length 2:</t>
  </si>
  <si>
    <t>Tube Length 3:</t>
  </si>
  <si>
    <t xml:space="preserve">Tube Length 4: </t>
  </si>
  <si>
    <t>Tube Length 6:</t>
  </si>
  <si>
    <t>Tube Length 5:</t>
  </si>
  <si>
    <t xml:space="preserve">Volume 1 (Chan 1, 2): </t>
  </si>
  <si>
    <t>Male Header Volume:</t>
  </si>
  <si>
    <t xml:space="preserve">Volume 2 (Chan 3-7): </t>
  </si>
  <si>
    <t>Volume 3                                   (Chan 8-15, 59-64, CAL, REF):</t>
  </si>
  <si>
    <t>Volume 4 (Chan 16-24, 50-58):</t>
  </si>
  <si>
    <t>Volume 5 (Chan 25-32, 42-49):</t>
  </si>
  <si>
    <t xml:space="preserve">Volume 6 (Chan 33-41): </t>
  </si>
  <si>
    <t>Chan 1,2:</t>
  </si>
  <si>
    <t>Chan 3-7:</t>
  </si>
  <si>
    <t>Chan 8-15, 59-64, CAL, REF:</t>
  </si>
  <si>
    <t>Chan 16-24, 50-58:</t>
  </si>
  <si>
    <t>Chan 25-32, 42-49:</t>
  </si>
  <si>
    <t xml:space="preserve">Chan 33-41: </t>
  </si>
  <si>
    <t>70MPS-M Connector Volume  (.042 Tubes)</t>
  </si>
  <si>
    <t>Volume 3                                   (Chan 8-15, 59-64):</t>
  </si>
  <si>
    <t>Chan 8-15, 59-64:</t>
  </si>
  <si>
    <t>Header Tube ID:</t>
  </si>
  <si>
    <t>CAL,REF (.063 OD Tubes):</t>
  </si>
  <si>
    <t>Total Volume Per Channel:</t>
  </si>
  <si>
    <t>TCU Tubing Cut Lengths</t>
  </si>
  <si>
    <t>Dimensions in inches</t>
  </si>
  <si>
    <t>URTH-040 ID:  .034</t>
  </si>
  <si>
    <t>URTH-063 ID: .054</t>
  </si>
  <si>
    <t>.040</t>
  </si>
  <si>
    <t>.063</t>
  </si>
  <si>
    <t>Channel</t>
  </si>
  <si>
    <t>Length</t>
  </si>
  <si>
    <t>Length (EPx)</t>
  </si>
  <si>
    <t>3.3</t>
  </si>
  <si>
    <t>5.5</t>
  </si>
  <si>
    <t>3.5</t>
  </si>
  <si>
    <t>CAL</t>
  </si>
  <si>
    <t>2.5</t>
  </si>
  <si>
    <t>4.7</t>
  </si>
  <si>
    <t>3.4</t>
  </si>
  <si>
    <t>REF</t>
  </si>
  <si>
    <t>2.6</t>
  </si>
  <si>
    <t>5.2</t>
  </si>
  <si>
    <t>3.2</t>
  </si>
  <si>
    <t>5.3</t>
  </si>
  <si>
    <t>PRG 1</t>
  </si>
  <si>
    <t>3.0</t>
  </si>
  <si>
    <t>PRG 2</t>
  </si>
  <si>
    <t>5.4</t>
  </si>
  <si>
    <t>5.1</t>
  </si>
  <si>
    <t>CAL CTL</t>
  </si>
  <si>
    <t>4.0</t>
  </si>
  <si>
    <t>x</t>
  </si>
  <si>
    <t>3.1</t>
  </si>
  <si>
    <t>Px CTL</t>
  </si>
  <si>
    <t>2.9</t>
  </si>
  <si>
    <t>2.8</t>
  </si>
  <si>
    <t>4.5</t>
  </si>
  <si>
    <t>4.8</t>
  </si>
  <si>
    <t>5.0</t>
  </si>
  <si>
    <t>4.6</t>
  </si>
  <si>
    <t>2.7</t>
  </si>
  <si>
    <t>4.4</t>
  </si>
  <si>
    <t>4.2</t>
  </si>
  <si>
    <t>4.1</t>
  </si>
  <si>
    <t>3.9</t>
  </si>
  <si>
    <t>3.6</t>
  </si>
  <si>
    <t>3.8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</si>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</sst>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6" borderId="20" xfId="0" applyFill="1" applyBorder="1" applyAlignment="1">
      <alignment horizontal="center"/>
    </xf>
    <xf numFmtId="49" fontId="0" fillId="6" borderId="21" xfId="0" applyNumberFormat="1" applyFill="1" applyBorder="1" applyAlignment="1">
      <alignment horizontal="center"/>
    </xf>
    <xf numFmtId="49" fontId="0" fillId="6" borderId="22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6" borderId="23" xfId="0" applyFill="1" applyBorder="1" applyAlignment="1">
      <alignment horizontal="center"/>
    </xf>
    <xf numFmtId="49" fontId="0" fillId="6" borderId="24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DF73-392E-4E1E-8E83-9819514DDCEF}">
  <dimension ref="A1:G36"/>
  <sheetViews>
    <sheetView tabSelected="1" workbookViewId="0">
      <selection activeCell="F25" sqref="F25"/>
    </sheetView>
  </sheetViews>
  <sheetFormatPr defaultRowHeight="15" x14ac:dyDescent="0.25"/>
  <cols>
    <col min="1" max="1" width="27.7109375" customWidth="1"/>
    <col min="2" max="2" width="12" bestFit="1" customWidth="1"/>
    <col min="3" max="3" width="10.7109375" customWidth="1"/>
    <col min="4" max="4" width="4" customWidth="1"/>
    <col min="5" max="5" width="28.140625" bestFit="1" customWidth="1"/>
    <col min="6" max="6" width="12" bestFit="1" customWidth="1"/>
  </cols>
  <sheetData>
    <row r="1" spans="1:7" ht="19.5" thickBot="1" x14ac:dyDescent="0.35">
      <c r="A1" s="16" t="s">
        <v>8</v>
      </c>
      <c r="B1" s="17"/>
      <c r="C1" s="18"/>
      <c r="E1" s="19" t="s">
        <v>29</v>
      </c>
      <c r="F1" s="20"/>
      <c r="G1" s="21"/>
    </row>
    <row r="2" spans="1:7" ht="18.75" customHeight="1" x14ac:dyDescent="0.25">
      <c r="A2" s="13" t="s">
        <v>9</v>
      </c>
      <c r="B2" s="14"/>
      <c r="C2" s="15"/>
      <c r="E2" s="13" t="s">
        <v>9</v>
      </c>
      <c r="F2" s="14"/>
      <c r="G2" s="15"/>
    </row>
    <row r="3" spans="1:7" ht="4.5" customHeight="1" thickBot="1" x14ac:dyDescent="0.3">
      <c r="A3" s="1"/>
      <c r="C3" s="2"/>
      <c r="E3" s="1"/>
      <c r="G3" s="2"/>
    </row>
    <row r="4" spans="1:7" ht="15.75" thickBot="1" x14ac:dyDescent="0.3">
      <c r="A4" s="7" t="s">
        <v>6</v>
      </c>
      <c r="B4" s="8"/>
      <c r="C4" s="9"/>
      <c r="E4" s="7" t="s">
        <v>6</v>
      </c>
      <c r="F4" s="8"/>
      <c r="G4" s="9"/>
    </row>
    <row r="5" spans="1:7" x14ac:dyDescent="0.25">
      <c r="A5" s="1" t="s">
        <v>4</v>
      </c>
      <c r="B5">
        <v>0.04</v>
      </c>
      <c r="C5" s="2"/>
      <c r="E5" s="1" t="s">
        <v>4</v>
      </c>
      <c r="F5">
        <v>0.04</v>
      </c>
      <c r="G5" s="2"/>
    </row>
    <row r="6" spans="1:7" x14ac:dyDescent="0.25">
      <c r="A6" s="1" t="s">
        <v>5</v>
      </c>
      <c r="B6">
        <v>0.03</v>
      </c>
      <c r="C6" s="2"/>
      <c r="E6" s="1" t="s">
        <v>5</v>
      </c>
      <c r="F6">
        <v>0.03</v>
      </c>
      <c r="G6" s="2"/>
    </row>
    <row r="7" spans="1:7" x14ac:dyDescent="0.25">
      <c r="A7" s="1" t="s">
        <v>1</v>
      </c>
      <c r="B7">
        <f>((3.14159*(B5*B5))/4)*B6</f>
        <v>3.7699079999999998E-5</v>
      </c>
      <c r="C7" s="2"/>
      <c r="E7" s="1" t="s">
        <v>1</v>
      </c>
      <c r="F7">
        <f>((3.14159*(F5*F5))/4)*F6</f>
        <v>3.7699079999999998E-5</v>
      </c>
      <c r="G7" s="2"/>
    </row>
    <row r="8" spans="1:7" ht="7.5" customHeight="1" thickBot="1" x14ac:dyDescent="0.3">
      <c r="A8" s="1"/>
      <c r="C8" s="2"/>
      <c r="E8" s="1"/>
      <c r="G8" s="2"/>
    </row>
    <row r="9" spans="1:7" ht="15.75" thickBot="1" x14ac:dyDescent="0.3">
      <c r="A9" s="7" t="s">
        <v>17</v>
      </c>
      <c r="B9" s="8"/>
      <c r="C9" s="9"/>
      <c r="E9" s="7" t="s">
        <v>17</v>
      </c>
      <c r="F9" s="8"/>
      <c r="G9" s="9"/>
    </row>
    <row r="10" spans="1:7" x14ac:dyDescent="0.25">
      <c r="A10" s="1" t="s">
        <v>32</v>
      </c>
      <c r="B10">
        <v>5.5E-2</v>
      </c>
      <c r="C10" s="2"/>
      <c r="E10" s="1" t="s">
        <v>32</v>
      </c>
      <c r="F10">
        <v>3.5000000000000003E-2</v>
      </c>
      <c r="G10" s="2"/>
    </row>
    <row r="11" spans="1:7" x14ac:dyDescent="0.25">
      <c r="A11" s="1" t="s">
        <v>7</v>
      </c>
      <c r="B11">
        <v>0.36</v>
      </c>
      <c r="C11" s="2"/>
      <c r="E11" s="1" t="s">
        <v>7</v>
      </c>
      <c r="F11">
        <v>0.36</v>
      </c>
      <c r="G11" s="2"/>
    </row>
    <row r="12" spans="1:7" x14ac:dyDescent="0.25">
      <c r="A12" s="1" t="s">
        <v>2</v>
      </c>
      <c r="B12">
        <f>((3.14159*(B10*B10))/4)*B11</f>
        <v>8.5529787749999994E-4</v>
      </c>
      <c r="C12" s="2"/>
      <c r="E12" s="1" t="s">
        <v>2</v>
      </c>
      <c r="F12">
        <f>((3.14159*(F10*F10))/4)*F11</f>
        <v>3.4636029750000004E-4</v>
      </c>
      <c r="G12" s="2"/>
    </row>
    <row r="13" spans="1:7" ht="3" customHeight="1" thickBot="1" x14ac:dyDescent="0.3">
      <c r="A13" s="1"/>
      <c r="C13" s="2"/>
      <c r="E13" s="1"/>
      <c r="G13" s="2"/>
    </row>
    <row r="14" spans="1:7" ht="15.75" thickBot="1" x14ac:dyDescent="0.3">
      <c r="A14" s="7" t="s">
        <v>3</v>
      </c>
      <c r="B14" s="8"/>
      <c r="C14" s="9"/>
      <c r="E14" s="7" t="s">
        <v>3</v>
      </c>
      <c r="F14" s="8"/>
      <c r="G14" s="9"/>
    </row>
    <row r="15" spans="1:7" x14ac:dyDescent="0.25">
      <c r="A15" s="1" t="s">
        <v>0</v>
      </c>
      <c r="B15">
        <v>4.2500000000000003E-2</v>
      </c>
      <c r="C15" s="2"/>
      <c r="E15" s="1" t="s">
        <v>0</v>
      </c>
      <c r="F15">
        <v>0.03</v>
      </c>
      <c r="G15" s="2"/>
    </row>
    <row r="16" spans="1:7" x14ac:dyDescent="0.25">
      <c r="A16" s="1" t="s">
        <v>10</v>
      </c>
      <c r="B16">
        <v>0.36</v>
      </c>
      <c r="C16" s="2"/>
      <c r="E16" s="1" t="s">
        <v>10</v>
      </c>
      <c r="F16">
        <v>0.35</v>
      </c>
      <c r="G16" s="2"/>
    </row>
    <row r="17" spans="1:7" x14ac:dyDescent="0.25">
      <c r="A17" s="1" t="s">
        <v>11</v>
      </c>
      <c r="B17">
        <v>0.55000000000000004</v>
      </c>
      <c r="C17" s="2"/>
      <c r="E17" s="1" t="s">
        <v>11</v>
      </c>
      <c r="F17">
        <v>0.51</v>
      </c>
      <c r="G17" s="2"/>
    </row>
    <row r="18" spans="1:7" x14ac:dyDescent="0.25">
      <c r="A18" s="1" t="s">
        <v>12</v>
      </c>
      <c r="B18">
        <v>0.8</v>
      </c>
      <c r="C18" s="2"/>
      <c r="E18" s="1" t="s">
        <v>12</v>
      </c>
      <c r="F18">
        <v>0.64</v>
      </c>
      <c r="G18" s="2"/>
    </row>
    <row r="19" spans="1:7" x14ac:dyDescent="0.25">
      <c r="A19" s="1" t="s">
        <v>13</v>
      </c>
      <c r="B19">
        <v>0.93</v>
      </c>
      <c r="C19" s="2"/>
      <c r="E19" s="1" t="s">
        <v>13</v>
      </c>
      <c r="F19">
        <v>0.8</v>
      </c>
      <c r="G19" s="2"/>
    </row>
    <row r="20" spans="1:7" x14ac:dyDescent="0.25">
      <c r="A20" s="1" t="s">
        <v>15</v>
      </c>
      <c r="B20">
        <v>1.08</v>
      </c>
      <c r="C20" s="2"/>
      <c r="E20" s="1" t="s">
        <v>15</v>
      </c>
      <c r="F20">
        <v>0.9</v>
      </c>
      <c r="G20" s="2"/>
    </row>
    <row r="21" spans="1:7" x14ac:dyDescent="0.25">
      <c r="A21" s="1" t="s">
        <v>14</v>
      </c>
      <c r="B21">
        <v>1.38</v>
      </c>
      <c r="C21" s="2"/>
      <c r="E21" s="1" t="s">
        <v>14</v>
      </c>
      <c r="F21">
        <v>1.05</v>
      </c>
      <c r="G21" s="2"/>
    </row>
    <row r="22" spans="1:7" x14ac:dyDescent="0.25">
      <c r="A22" s="1" t="s">
        <v>16</v>
      </c>
      <c r="B22">
        <f>((3.14159*($B$15*$B$15))/4)*B16</f>
        <v>5.1070472437500004E-4</v>
      </c>
      <c r="C22" s="2"/>
      <c r="E22" s="1" t="s">
        <v>16</v>
      </c>
      <c r="F22">
        <f>((3.14159*($F$15*$F$15))/4)*F16</f>
        <v>2.4740021249999996E-4</v>
      </c>
      <c r="G22" s="2"/>
    </row>
    <row r="23" spans="1:7" x14ac:dyDescent="0.25">
      <c r="A23" s="1" t="s">
        <v>18</v>
      </c>
      <c r="B23">
        <f t="shared" ref="B23:B27" si="0">((3.14159*($B$15*$B$15))/4)*B17</f>
        <v>7.8024332890625013E-4</v>
      </c>
      <c r="C23" s="2"/>
      <c r="E23" s="1" t="s">
        <v>18</v>
      </c>
      <c r="F23">
        <f t="shared" ref="F23:F27" si="1">((3.14159*($F$15*$F$15))/4)*F17</f>
        <v>3.6049745249999997E-4</v>
      </c>
      <c r="G23" s="2"/>
    </row>
    <row r="24" spans="1:7" ht="30" customHeight="1" x14ac:dyDescent="0.25">
      <c r="A24" s="3" t="s">
        <v>19</v>
      </c>
      <c r="B24">
        <f t="shared" si="0"/>
        <v>1.1348993875000002E-3</v>
      </c>
      <c r="C24" s="2"/>
      <c r="E24" s="3" t="s">
        <v>30</v>
      </c>
      <c r="F24">
        <f t="shared" si="1"/>
        <v>4.5238895999999992E-4</v>
      </c>
      <c r="G24" s="2"/>
    </row>
    <row r="25" spans="1:7" x14ac:dyDescent="0.25">
      <c r="A25" s="1" t="s">
        <v>20</v>
      </c>
      <c r="B25">
        <f t="shared" si="0"/>
        <v>1.3193205379687502E-3</v>
      </c>
      <c r="C25" s="2"/>
      <c r="E25" s="1" t="s">
        <v>20</v>
      </c>
      <c r="F25">
        <f t="shared" si="1"/>
        <v>5.6548619999999999E-4</v>
      </c>
      <c r="G25" s="2"/>
    </row>
    <row r="26" spans="1:7" x14ac:dyDescent="0.25">
      <c r="A26" s="1" t="s">
        <v>21</v>
      </c>
      <c r="B26">
        <f t="shared" si="0"/>
        <v>1.5321141731250002E-3</v>
      </c>
      <c r="C26" s="2"/>
      <c r="E26" s="1" t="s">
        <v>21</v>
      </c>
      <c r="F26">
        <f t="shared" si="1"/>
        <v>6.3617197499999994E-4</v>
      </c>
      <c r="G26" s="2"/>
    </row>
    <row r="27" spans="1:7" ht="15.75" thickBot="1" x14ac:dyDescent="0.3">
      <c r="A27" s="1" t="s">
        <v>22</v>
      </c>
      <c r="B27">
        <f t="shared" si="0"/>
        <v>1.9577014434374999E-3</v>
      </c>
      <c r="C27" s="2"/>
      <c r="E27" s="1" t="s">
        <v>22</v>
      </c>
      <c r="F27">
        <f t="shared" si="1"/>
        <v>7.4220063749999988E-4</v>
      </c>
      <c r="G27" s="2"/>
    </row>
    <row r="28" spans="1:7" ht="16.5" thickBot="1" x14ac:dyDescent="0.3">
      <c r="A28" s="10" t="s">
        <v>34</v>
      </c>
      <c r="B28" s="11"/>
      <c r="C28" s="12"/>
      <c r="E28" s="1" t="s">
        <v>33</v>
      </c>
      <c r="F28">
        <f>((3.14159*(B15*B15))/4)*F18</f>
        <v>9.0791951000000011E-4</v>
      </c>
      <c r="G28" s="2"/>
    </row>
    <row r="29" spans="1:7" ht="16.5" customHeight="1" thickBot="1" x14ac:dyDescent="0.3">
      <c r="A29" s="1" t="s">
        <v>23</v>
      </c>
      <c r="B29">
        <f>SUM($B$7,$B$12,B22)</f>
        <v>1.4037016818749999E-3</v>
      </c>
      <c r="C29" s="2"/>
      <c r="E29" s="22" t="s">
        <v>34</v>
      </c>
      <c r="F29" s="23"/>
      <c r="G29" s="24"/>
    </row>
    <row r="30" spans="1:7" x14ac:dyDescent="0.25">
      <c r="A30" s="1" t="s">
        <v>24</v>
      </c>
      <c r="B30">
        <f>SUM($B$7,$B$12,B23)</f>
        <v>1.6732402864062502E-3</v>
      </c>
      <c r="C30" s="2"/>
      <c r="E30" s="1" t="s">
        <v>23</v>
      </c>
      <c r="F30">
        <f>SUM($F$7,$F$12,F22)</f>
        <v>6.3145959000000004E-4</v>
      </c>
      <c r="G30" s="2"/>
    </row>
    <row r="31" spans="1:7" x14ac:dyDescent="0.25">
      <c r="A31" s="1" t="s">
        <v>25</v>
      </c>
      <c r="B31">
        <f t="shared" ref="B31:B34" si="2">SUM($B$7,$B$12,B24)</f>
        <v>2.0278963450000003E-3</v>
      </c>
      <c r="C31" s="2"/>
      <c r="E31" s="1" t="s">
        <v>24</v>
      </c>
      <c r="F31">
        <f t="shared" ref="F31:F35" si="3">SUM($F$7,$F$12,F23)</f>
        <v>7.4455683E-4</v>
      </c>
      <c r="G31" s="2"/>
    </row>
    <row r="32" spans="1:7" x14ac:dyDescent="0.25">
      <c r="A32" s="1" t="s">
        <v>26</v>
      </c>
      <c r="B32">
        <f t="shared" si="2"/>
        <v>2.2123174954687503E-3</v>
      </c>
      <c r="C32" s="2"/>
      <c r="E32" s="1" t="s">
        <v>31</v>
      </c>
      <c r="F32">
        <f t="shared" si="3"/>
        <v>8.3644833750000001E-4</v>
      </c>
      <c r="G32" s="2"/>
    </row>
    <row r="33" spans="1:7" x14ac:dyDescent="0.25">
      <c r="A33" s="1" t="s">
        <v>27</v>
      </c>
      <c r="B33">
        <f t="shared" si="2"/>
        <v>2.4251111306250002E-3</v>
      </c>
      <c r="C33" s="2"/>
      <c r="E33" s="1" t="s">
        <v>26</v>
      </c>
      <c r="F33">
        <f t="shared" si="3"/>
        <v>9.4954557750000007E-4</v>
      </c>
      <c r="G33" s="2"/>
    </row>
    <row r="34" spans="1:7" ht="15.75" thickBot="1" x14ac:dyDescent="0.3">
      <c r="A34" s="4" t="s">
        <v>28</v>
      </c>
      <c r="B34" s="5">
        <f t="shared" si="2"/>
        <v>2.8506984009374998E-3</v>
      </c>
      <c r="C34" s="6"/>
      <c r="E34" s="1" t="s">
        <v>27</v>
      </c>
      <c r="F34">
        <f t="shared" si="3"/>
        <v>1.0202313525E-3</v>
      </c>
      <c r="G34" s="2"/>
    </row>
    <row r="35" spans="1:7" x14ac:dyDescent="0.25">
      <c r="E35" s="1" t="s">
        <v>28</v>
      </c>
      <c r="F35">
        <f t="shared" si="3"/>
        <v>1.126260015E-3</v>
      </c>
      <c r="G35" s="2"/>
    </row>
    <row r="36" spans="1:7" ht="15.75" thickBot="1" x14ac:dyDescent="0.3">
      <c r="E36" s="4" t="s">
        <v>33</v>
      </c>
      <c r="F36" s="5">
        <f>SUM(F28,F12,F7)</f>
        <v>1.2919788875000002E-3</v>
      </c>
      <c r="G36" s="6"/>
    </row>
  </sheetData>
  <mergeCells count="12">
    <mergeCell ref="E29:G29"/>
    <mergeCell ref="A14:C14"/>
    <mergeCell ref="A28:C28"/>
    <mergeCell ref="A2:C2"/>
    <mergeCell ref="E2:G2"/>
    <mergeCell ref="A1:C1"/>
    <mergeCell ref="A4:C4"/>
    <mergeCell ref="A9:C9"/>
    <mergeCell ref="E1:G1"/>
    <mergeCell ref="E4:G4"/>
    <mergeCell ref="E9:G9"/>
    <mergeCell ref="E14:G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DA88A-5A52-4F67-A0C0-20F10542DDEA}">
  <dimension ref="A1:K36"/>
  <sheetViews>
    <sheetView workbookViewId="0">
      <selection activeCell="I21" sqref="I21"/>
    </sheetView>
  </sheetViews>
  <sheetFormatPr defaultRowHeight="15" x14ac:dyDescent="0.25"/>
  <sheetData>
    <row r="1" spans="1:11" ht="21" x14ac:dyDescent="0.35">
      <c r="A1" s="25" t="s">
        <v>35</v>
      </c>
    </row>
    <row r="2" spans="1:11" ht="21.75" thickBot="1" x14ac:dyDescent="0.4">
      <c r="A2" s="25" t="s">
        <v>36</v>
      </c>
      <c r="F2" s="26" t="s">
        <v>37</v>
      </c>
      <c r="G2" s="26"/>
      <c r="J2" s="26" t="s">
        <v>38</v>
      </c>
      <c r="K2" s="26"/>
    </row>
    <row r="3" spans="1:11" ht="15.75" thickBot="1" x14ac:dyDescent="0.3">
      <c r="B3" s="27" t="s">
        <v>39</v>
      </c>
      <c r="C3" s="28"/>
      <c r="F3" s="27" t="s">
        <v>39</v>
      </c>
      <c r="G3" s="28"/>
      <c r="J3" s="27" t="s">
        <v>40</v>
      </c>
      <c r="K3" s="28"/>
    </row>
    <row r="4" spans="1:11" ht="15.75" thickBot="1" x14ac:dyDescent="0.3">
      <c r="A4" s="29" t="s">
        <v>41</v>
      </c>
      <c r="B4" s="30" t="s">
        <v>42</v>
      </c>
      <c r="C4" s="31" t="s">
        <v>43</v>
      </c>
      <c r="D4" s="32"/>
      <c r="E4" s="29" t="s">
        <v>41</v>
      </c>
      <c r="F4" s="30" t="s">
        <v>42</v>
      </c>
      <c r="G4" s="31" t="s">
        <v>43</v>
      </c>
      <c r="H4" s="32"/>
      <c r="I4" s="33"/>
      <c r="J4" s="34" t="s">
        <v>42</v>
      </c>
      <c r="K4" s="35" t="s">
        <v>43</v>
      </c>
    </row>
    <row r="5" spans="1:11" x14ac:dyDescent="0.25">
      <c r="A5" s="36">
        <v>1</v>
      </c>
      <c r="B5" s="37" t="s">
        <v>44</v>
      </c>
      <c r="C5" s="38" t="s">
        <v>45</v>
      </c>
      <c r="E5" s="36">
        <v>33</v>
      </c>
      <c r="F5" s="37" t="s">
        <v>46</v>
      </c>
      <c r="G5" s="38" t="s">
        <v>45</v>
      </c>
      <c r="I5" s="36" t="s">
        <v>47</v>
      </c>
      <c r="J5" s="37" t="s">
        <v>48</v>
      </c>
      <c r="K5" s="38" t="s">
        <v>49</v>
      </c>
    </row>
    <row r="6" spans="1:11" x14ac:dyDescent="0.25">
      <c r="A6" s="39">
        <v>2</v>
      </c>
      <c r="B6" s="40" t="s">
        <v>44</v>
      </c>
      <c r="C6" s="41" t="s">
        <v>45</v>
      </c>
      <c r="E6" s="39">
        <v>34</v>
      </c>
      <c r="F6" s="40" t="s">
        <v>50</v>
      </c>
      <c r="G6" s="41" t="s">
        <v>45</v>
      </c>
      <c r="I6" s="39" t="s">
        <v>51</v>
      </c>
      <c r="J6" s="40" t="s">
        <v>52</v>
      </c>
      <c r="K6" s="41" t="s">
        <v>53</v>
      </c>
    </row>
    <row r="7" spans="1:11" x14ac:dyDescent="0.25">
      <c r="A7" s="42">
        <v>3</v>
      </c>
      <c r="B7" s="43" t="s">
        <v>44</v>
      </c>
      <c r="C7" s="44" t="s">
        <v>45</v>
      </c>
      <c r="E7" s="42">
        <v>35</v>
      </c>
      <c r="F7" s="43" t="s">
        <v>54</v>
      </c>
      <c r="G7" s="44" t="s">
        <v>55</v>
      </c>
      <c r="I7" s="42" t="s">
        <v>56</v>
      </c>
      <c r="J7" s="43" t="s">
        <v>57</v>
      </c>
      <c r="K7" s="44" t="s">
        <v>53</v>
      </c>
    </row>
    <row r="8" spans="1:11" x14ac:dyDescent="0.25">
      <c r="A8" s="39">
        <v>4</v>
      </c>
      <c r="B8" s="40" t="s">
        <v>44</v>
      </c>
      <c r="C8" s="41" t="s">
        <v>45</v>
      </c>
      <c r="E8" s="39">
        <v>36</v>
      </c>
      <c r="F8" s="40" t="s">
        <v>54</v>
      </c>
      <c r="G8" s="41" t="s">
        <v>55</v>
      </c>
      <c r="I8" s="39" t="s">
        <v>58</v>
      </c>
      <c r="J8" s="40" t="s">
        <v>52</v>
      </c>
      <c r="K8" s="41" t="s">
        <v>49</v>
      </c>
    </row>
    <row r="9" spans="1:11" x14ac:dyDescent="0.25">
      <c r="A9" s="42">
        <v>5</v>
      </c>
      <c r="B9" s="43" t="s">
        <v>57</v>
      </c>
      <c r="C9" s="44" t="s">
        <v>59</v>
      </c>
      <c r="E9" s="42">
        <v>37</v>
      </c>
      <c r="F9" s="43" t="s">
        <v>54</v>
      </c>
      <c r="G9" s="44" t="s">
        <v>60</v>
      </c>
      <c r="I9" s="42" t="s">
        <v>61</v>
      </c>
      <c r="J9" s="43" t="s">
        <v>62</v>
      </c>
      <c r="K9" s="44" t="s">
        <v>63</v>
      </c>
    </row>
    <row r="10" spans="1:11" ht="15.75" thickBot="1" x14ac:dyDescent="0.3">
      <c r="A10" s="39">
        <v>6</v>
      </c>
      <c r="B10" s="40" t="s">
        <v>57</v>
      </c>
      <c r="C10" s="41" t="s">
        <v>59</v>
      </c>
      <c r="E10" s="39">
        <v>38</v>
      </c>
      <c r="F10" s="40" t="s">
        <v>64</v>
      </c>
      <c r="G10" s="41" t="s">
        <v>60</v>
      </c>
      <c r="I10" s="45" t="s">
        <v>65</v>
      </c>
      <c r="J10" s="46">
        <v>2.5</v>
      </c>
      <c r="K10" s="47" t="s">
        <v>63</v>
      </c>
    </row>
    <row r="11" spans="1:11" x14ac:dyDescent="0.25">
      <c r="A11" s="42">
        <v>7</v>
      </c>
      <c r="B11" s="43" t="s">
        <v>66</v>
      </c>
      <c r="C11" s="44" t="s">
        <v>59</v>
      </c>
      <c r="E11" s="42">
        <v>39</v>
      </c>
      <c r="F11" s="43" t="s">
        <v>64</v>
      </c>
      <c r="G11" s="44" t="s">
        <v>49</v>
      </c>
    </row>
    <row r="12" spans="1:11" x14ac:dyDescent="0.25">
      <c r="A12" s="39">
        <v>8</v>
      </c>
      <c r="B12" s="40" t="s">
        <v>46</v>
      </c>
      <c r="C12" s="41" t="s">
        <v>59</v>
      </c>
      <c r="E12" s="39">
        <v>40</v>
      </c>
      <c r="F12" s="40" t="s">
        <v>67</v>
      </c>
      <c r="G12" s="41" t="s">
        <v>49</v>
      </c>
    </row>
    <row r="13" spans="1:11" x14ac:dyDescent="0.25">
      <c r="A13" s="42">
        <v>9</v>
      </c>
      <c r="B13" s="43" t="s">
        <v>54</v>
      </c>
      <c r="C13" s="44" t="s">
        <v>55</v>
      </c>
      <c r="E13" s="42">
        <v>41</v>
      </c>
      <c r="F13" s="43" t="s">
        <v>67</v>
      </c>
      <c r="G13" s="44" t="s">
        <v>68</v>
      </c>
    </row>
    <row r="14" spans="1:11" x14ac:dyDescent="0.25">
      <c r="A14" s="39">
        <v>10</v>
      </c>
      <c r="B14" s="40" t="s">
        <v>54</v>
      </c>
      <c r="C14" s="41" t="s">
        <v>55</v>
      </c>
      <c r="E14" s="39">
        <v>42</v>
      </c>
      <c r="F14" s="40" t="s">
        <v>64</v>
      </c>
      <c r="G14" s="41" t="s">
        <v>69</v>
      </c>
    </row>
    <row r="15" spans="1:11" x14ac:dyDescent="0.25">
      <c r="A15" s="42">
        <v>11</v>
      </c>
      <c r="B15" s="43" t="s">
        <v>64</v>
      </c>
      <c r="C15" s="44" t="s">
        <v>60</v>
      </c>
      <c r="E15" s="42">
        <v>43</v>
      </c>
      <c r="F15" s="43" t="s">
        <v>64</v>
      </c>
      <c r="G15" s="44" t="s">
        <v>69</v>
      </c>
    </row>
    <row r="16" spans="1:11" x14ac:dyDescent="0.25">
      <c r="A16" s="39">
        <v>12</v>
      </c>
      <c r="B16" s="40" t="s">
        <v>64</v>
      </c>
      <c r="C16" s="41" t="s">
        <v>70</v>
      </c>
      <c r="E16" s="39">
        <v>44</v>
      </c>
      <c r="F16" s="40" t="s">
        <v>57</v>
      </c>
      <c r="G16" s="41" t="s">
        <v>71</v>
      </c>
    </row>
    <row r="17" spans="1:7" x14ac:dyDescent="0.25">
      <c r="A17" s="42">
        <v>13</v>
      </c>
      <c r="B17" s="43" t="s">
        <v>66</v>
      </c>
      <c r="C17" s="44" t="s">
        <v>69</v>
      </c>
      <c r="E17" s="42">
        <v>45</v>
      </c>
      <c r="F17" s="43" t="s">
        <v>66</v>
      </c>
      <c r="G17" s="44" t="s">
        <v>68</v>
      </c>
    </row>
    <row r="18" spans="1:7" x14ac:dyDescent="0.25">
      <c r="A18" s="39">
        <v>14</v>
      </c>
      <c r="B18" s="40" t="s">
        <v>66</v>
      </c>
      <c r="C18" s="41" t="s">
        <v>69</v>
      </c>
      <c r="E18" s="39">
        <v>46</v>
      </c>
      <c r="F18" s="40" t="s">
        <v>67</v>
      </c>
      <c r="G18" s="41" t="s">
        <v>68</v>
      </c>
    </row>
    <row r="19" spans="1:7" x14ac:dyDescent="0.25">
      <c r="A19" s="42">
        <v>15</v>
      </c>
      <c r="B19" s="43" t="s">
        <v>67</v>
      </c>
      <c r="C19" s="44" t="s">
        <v>69</v>
      </c>
      <c r="E19" s="42">
        <v>47</v>
      </c>
      <c r="F19" s="43" t="s">
        <v>72</v>
      </c>
      <c r="G19" s="44" t="s">
        <v>68</v>
      </c>
    </row>
    <row r="20" spans="1:7" ht="15.75" thickBot="1" x14ac:dyDescent="0.3">
      <c r="A20" s="45">
        <v>16</v>
      </c>
      <c r="B20" s="46" t="s">
        <v>44</v>
      </c>
      <c r="C20" s="47" t="s">
        <v>69</v>
      </c>
      <c r="E20" s="45">
        <v>48</v>
      </c>
      <c r="F20" s="46" t="s">
        <v>72</v>
      </c>
      <c r="G20" s="47" t="s">
        <v>68</v>
      </c>
    </row>
    <row r="21" spans="1:7" x14ac:dyDescent="0.25">
      <c r="A21" s="36">
        <v>17</v>
      </c>
      <c r="B21" s="37" t="s">
        <v>72</v>
      </c>
      <c r="C21" s="38" t="s">
        <v>73</v>
      </c>
      <c r="E21" s="36">
        <v>49</v>
      </c>
      <c r="F21" s="37" t="s">
        <v>72</v>
      </c>
      <c r="G21" s="38" t="s">
        <v>62</v>
      </c>
    </row>
    <row r="22" spans="1:7" x14ac:dyDescent="0.25">
      <c r="A22" s="39">
        <v>18</v>
      </c>
      <c r="B22" s="40" t="s">
        <v>72</v>
      </c>
      <c r="C22" s="41" t="s">
        <v>73</v>
      </c>
      <c r="E22" s="39">
        <v>50</v>
      </c>
      <c r="F22" s="40" t="s">
        <v>72</v>
      </c>
      <c r="G22" s="41" t="s">
        <v>73</v>
      </c>
    </row>
    <row r="23" spans="1:7" x14ac:dyDescent="0.25">
      <c r="A23" s="42">
        <v>19</v>
      </c>
      <c r="B23" s="43" t="s">
        <v>72</v>
      </c>
      <c r="C23" s="44" t="s">
        <v>74</v>
      </c>
      <c r="E23" s="42">
        <v>51</v>
      </c>
      <c r="F23" s="43" t="s">
        <v>72</v>
      </c>
      <c r="G23" s="44" t="s">
        <v>74</v>
      </c>
    </row>
    <row r="24" spans="1:7" x14ac:dyDescent="0.25">
      <c r="A24" s="39">
        <v>20</v>
      </c>
      <c r="B24" s="40" t="s">
        <v>72</v>
      </c>
      <c r="C24" s="41" t="s">
        <v>74</v>
      </c>
      <c r="E24" s="39">
        <v>52</v>
      </c>
      <c r="F24" s="40" t="s">
        <v>72</v>
      </c>
      <c r="G24" s="41" t="s">
        <v>74</v>
      </c>
    </row>
    <row r="25" spans="1:7" x14ac:dyDescent="0.25">
      <c r="A25" s="42">
        <v>21</v>
      </c>
      <c r="B25" s="43" t="s">
        <v>72</v>
      </c>
      <c r="C25" s="44" t="s">
        <v>75</v>
      </c>
      <c r="E25" s="42">
        <v>53</v>
      </c>
      <c r="F25" s="43" t="s">
        <v>72</v>
      </c>
      <c r="G25" s="44" t="s">
        <v>62</v>
      </c>
    </row>
    <row r="26" spans="1:7" x14ac:dyDescent="0.25">
      <c r="A26" s="39">
        <v>22</v>
      </c>
      <c r="B26" s="40" t="s">
        <v>72</v>
      </c>
      <c r="C26" s="41" t="s">
        <v>75</v>
      </c>
      <c r="E26" s="39">
        <v>54</v>
      </c>
      <c r="F26" s="40" t="s">
        <v>72</v>
      </c>
      <c r="G26" s="41" t="s">
        <v>62</v>
      </c>
    </row>
    <row r="27" spans="1:7" x14ac:dyDescent="0.25">
      <c r="A27" s="42">
        <v>23</v>
      </c>
      <c r="B27" s="43" t="s">
        <v>72</v>
      </c>
      <c r="C27" s="44" t="s">
        <v>62</v>
      </c>
      <c r="E27" s="42">
        <v>55</v>
      </c>
      <c r="F27" s="43" t="s">
        <v>52</v>
      </c>
      <c r="G27" s="44" t="s">
        <v>76</v>
      </c>
    </row>
    <row r="28" spans="1:7" x14ac:dyDescent="0.25">
      <c r="A28" s="39">
        <v>24</v>
      </c>
      <c r="B28" s="40" t="s">
        <v>72</v>
      </c>
      <c r="C28" s="41" t="s">
        <v>62</v>
      </c>
      <c r="E28" s="39">
        <v>56</v>
      </c>
      <c r="F28" s="40" t="s">
        <v>52</v>
      </c>
      <c r="G28" s="41" t="s">
        <v>76</v>
      </c>
    </row>
    <row r="29" spans="1:7" x14ac:dyDescent="0.25">
      <c r="A29" s="42">
        <v>25</v>
      </c>
      <c r="B29" s="43" t="s">
        <v>72</v>
      </c>
      <c r="C29" s="44" t="s">
        <v>76</v>
      </c>
      <c r="E29" s="42">
        <v>57</v>
      </c>
      <c r="F29" s="43" t="s">
        <v>52</v>
      </c>
      <c r="G29" s="44" t="s">
        <v>77</v>
      </c>
    </row>
    <row r="30" spans="1:7" x14ac:dyDescent="0.25">
      <c r="A30" s="39">
        <v>26</v>
      </c>
      <c r="B30" s="40" t="s">
        <v>72</v>
      </c>
      <c r="C30" s="41" t="s">
        <v>76</v>
      </c>
      <c r="E30" s="39">
        <v>58</v>
      </c>
      <c r="F30" s="40" t="s">
        <v>52</v>
      </c>
      <c r="G30" s="41" t="s">
        <v>77</v>
      </c>
    </row>
    <row r="31" spans="1:7" x14ac:dyDescent="0.25">
      <c r="A31" s="42">
        <v>27</v>
      </c>
      <c r="B31" s="43" t="s">
        <v>72</v>
      </c>
      <c r="C31" s="44" t="s">
        <v>78</v>
      </c>
      <c r="E31" s="42">
        <v>59</v>
      </c>
      <c r="F31" s="43" t="s">
        <v>52</v>
      </c>
      <c r="G31" s="44" t="s">
        <v>79</v>
      </c>
    </row>
    <row r="32" spans="1:7" x14ac:dyDescent="0.25">
      <c r="A32" s="39">
        <v>28</v>
      </c>
      <c r="B32" s="40" t="s">
        <v>72</v>
      </c>
      <c r="C32" s="41" t="s">
        <v>78</v>
      </c>
      <c r="E32" s="39">
        <v>60</v>
      </c>
      <c r="F32" s="40" t="s">
        <v>52</v>
      </c>
      <c r="G32" s="41" t="s">
        <v>79</v>
      </c>
    </row>
    <row r="33" spans="1:7" x14ac:dyDescent="0.25">
      <c r="A33" s="42">
        <v>29</v>
      </c>
      <c r="B33" s="43" t="s">
        <v>72</v>
      </c>
      <c r="C33" s="44" t="s">
        <v>79</v>
      </c>
      <c r="E33" s="42">
        <v>61</v>
      </c>
      <c r="F33" s="43" t="s">
        <v>72</v>
      </c>
      <c r="G33" s="44" t="s">
        <v>46</v>
      </c>
    </row>
    <row r="34" spans="1:7" x14ac:dyDescent="0.25">
      <c r="A34" s="39">
        <v>30</v>
      </c>
      <c r="B34" s="40" t="s">
        <v>72</v>
      </c>
      <c r="C34" s="41" t="s">
        <v>79</v>
      </c>
      <c r="E34" s="39">
        <v>62</v>
      </c>
      <c r="F34" s="40" t="s">
        <v>52</v>
      </c>
      <c r="G34" s="41" t="s">
        <v>46</v>
      </c>
    </row>
    <row r="35" spans="1:7" x14ac:dyDescent="0.25">
      <c r="A35" s="42">
        <v>31</v>
      </c>
      <c r="B35" s="43" t="s">
        <v>72</v>
      </c>
      <c r="C35" s="44" t="s">
        <v>77</v>
      </c>
      <c r="E35" s="42">
        <v>63</v>
      </c>
      <c r="F35" s="43" t="s">
        <v>72</v>
      </c>
      <c r="G35" s="44" t="s">
        <v>50</v>
      </c>
    </row>
    <row r="36" spans="1:7" ht="15.75" thickBot="1" x14ac:dyDescent="0.3">
      <c r="A36" s="45">
        <v>32</v>
      </c>
      <c r="B36" s="46" t="s">
        <v>72</v>
      </c>
      <c r="C36" s="47" t="s">
        <v>77</v>
      </c>
      <c r="E36" s="45">
        <v>64</v>
      </c>
      <c r="F36" s="46" t="s">
        <v>52</v>
      </c>
      <c r="G36" s="47" t="s">
        <v>50</v>
      </c>
    </row>
  </sheetData>
  <mergeCells count="5">
    <mergeCell ref="F2:G2"/>
    <mergeCell ref="J2:K2"/>
    <mergeCell ref="B3:C3"/>
    <mergeCell ref="F3:G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70MPS Connector</vt:lpstr>
      <vt:lpstr>TCU Internal Tubing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Anderson</dc:creator>
  <cp:lastModifiedBy>Michael Grimm</cp:lastModifiedBy>
  <dcterms:created xsi:type="dcterms:W3CDTF">2023-04-27T15:45:36Z</dcterms:created>
  <dcterms:modified xsi:type="dcterms:W3CDTF">2023-05-03T22:32:52Z</dcterms:modified>
</cp:coreProperties>
</file>